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epartment\ส่วนบริหารความเสี่ยงและกำกับดูแลการปฏิบัติงาน\4. ITA &amp; Enable &amp; CSA &amp; RCSA\1. ITA\ITA 2569\OIT ฝ่าย-ส่วนงาน\ส่วนจัดซื้อจัดจ้าง\O12 รายงานสรุปผลการจัดหาพัสดุ ปี 2568\O12 Final 23-5-69\"/>
    </mc:Choice>
  </mc:AlternateContent>
  <xr:revisionPtr revIDLastSave="0" documentId="13_ncr:1_{025D8987-8256-4BA3-8BBF-FACCC13EEBEF}" xr6:coauthVersionLast="47" xr6:coauthVersionMax="47" xr10:uidLastSave="{00000000-0000-0000-0000-000000000000}"/>
  <bookViews>
    <workbookView xWindow="-120" yWindow="-120" windowWidth="20730" windowHeight="11160" tabRatio="625" xr2:uid="{F6C6BE6F-952A-4CAA-8839-949188C325F5}"/>
  </bookViews>
  <sheets>
    <sheet name="รายงานสรุปผล" sheetId="36" r:id="rId1"/>
  </sheets>
  <definedNames>
    <definedName name="OLE_LINK14" localSheetId="0">รายงานสรุปผล!#REF!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2" i="36" l="1"/>
  <c r="F13" i="36" l="1"/>
  <c r="G12" i="36"/>
  <c r="J12" i="36" s="1"/>
  <c r="K12" i="36" s="1"/>
  <c r="D12" i="36"/>
  <c r="D13" i="36" s="1"/>
  <c r="B13" i="36"/>
  <c r="C11" i="36" s="1"/>
  <c r="J11" i="36"/>
  <c r="K11" i="36" s="1"/>
  <c r="H11" i="36"/>
  <c r="I11" i="36" s="1"/>
  <c r="J10" i="36"/>
  <c r="K10" i="36" s="1"/>
  <c r="H10" i="36"/>
  <c r="I10" i="36" s="1"/>
  <c r="E11" i="36" l="1"/>
  <c r="E10" i="36"/>
  <c r="G13" i="36"/>
  <c r="H13" i="36" s="1"/>
  <c r="I13" i="36" s="1"/>
  <c r="E12" i="36"/>
  <c r="H12" i="36"/>
  <c r="I12" i="36" s="1"/>
  <c r="C12" i="36"/>
  <c r="C10" i="36"/>
  <c r="J13" i="36" l="1"/>
  <c r="K13" i="36" s="1"/>
  <c r="C13" i="36"/>
  <c r="E13" i="36"/>
</calcChain>
</file>

<file path=xl/sharedStrings.xml><?xml version="1.0" encoding="utf-8"?>
<sst xmlns="http://schemas.openxmlformats.org/spreadsheetml/2006/main" count="21" uniqueCount="21">
  <si>
    <t>ปัญหา/อุปสรรค</t>
  </si>
  <si>
    <t>วิธีการจัดซื้อจัดจ้าง</t>
  </si>
  <si>
    <t>รวม</t>
  </si>
  <si>
    <t>ข้อเสนอแนะ</t>
  </si>
  <si>
    <t>จำนวน (รายการ)</t>
  </si>
  <si>
    <t>จำนวนรายการ
คิดเป็นร้อยละ</t>
  </si>
  <si>
    <t>งบประมาณ (บาท)
(1)</t>
  </si>
  <si>
    <t>จำนวนงบ
คิดเป็นร้อยละ</t>
  </si>
  <si>
    <t>ราคากลาง (บาท)
(2)</t>
  </si>
  <si>
    <t>ราคาที่ตกลงจัดซื้อจัดจ้าง (บาท)
(3)</t>
  </si>
  <si>
    <t>ยอดผลต่างราคาที่ตกลงจัดซื้อจัดจ้างเปรียบเทียบ
งบประมาณประหยัดได้
(4) = (1) - (3)</t>
  </si>
  <si>
    <t>เปรียบเทียบกับงบประมาณประหยัดคิดเป็นร้อยละ
(4) * 100/(1)</t>
  </si>
  <si>
    <t>ยอดผลต่างราคาที่ตกลงจัดซื้อจัดจ้างเปรียบเทียบกับ
ราคากลางประหยัดได้
(5) = (2) - (3)</t>
  </si>
  <si>
    <t>เปรียบเทียบกับราคากลาง
ประหยัดคิดเป็นร้อยละ
(5) * 100/(2)</t>
  </si>
  <si>
    <t>1. วิธีประกวดราคาอิเล็กทรอนิกส์ 
(e-bidding)</t>
  </si>
  <si>
    <t>2. วิธีคัดเลือก</t>
  </si>
  <si>
    <t xml:space="preserve">3. วิธีเฉพาะเจาะจง </t>
  </si>
  <si>
    <r>
      <rPr>
        <u/>
        <sz val="16"/>
        <color theme="1"/>
        <rFont val="TH SarabunPSK"/>
        <family val="2"/>
      </rPr>
      <t>หมายเหตุ</t>
    </r>
    <r>
      <rPr>
        <sz val="16"/>
        <color theme="1"/>
        <rFont val="TH SarabunPSK"/>
        <family val="2"/>
      </rPr>
      <t xml:space="preserve"> : วงเงินงบประมาณ อ้างอิงจากตัวเลขงบประมาณในการขออนุมัติจัดซื้อจัดจ้างแต่ละรายการ</t>
    </r>
  </si>
  <si>
    <t>ของ บริษัท บริหารสินทรัพย์ ธนาคารอิสลามแห่งประเทศไทย จำกัด</t>
  </si>
  <si>
    <t>สรุปผลการจัดซื้อจัดจ้างประจำปีงบประมาณ 2568 สะสมสิ้นสุด ณ วันที่ 31 ธันวาคม 2568</t>
  </si>
  <si>
    <t>รายงานสรุปผลการจัดซื้อจัดจ้าง หรือการจัดหาพัสดุของหน่วยงาน ประจำปีงบประมาณ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</si>
</sst>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sz val="16"/>
      <name val="TH SarabunPSK"/>
      <family val="2"/>
    </font>
    <font>
      <sz val="10"/>
      <name val="Arial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26"/>
      <color theme="1"/>
      <name val="TH SarabunPSK"/>
      <family val="2"/>
    </font>
    <font>
      <sz val="14"/>
      <color theme="1"/>
      <name val="TH SarabunPSK"/>
      <family val="2"/>
    </font>
    <font>
      <u/>
      <sz val="16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25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6" fillId="0" borderId="0" xfId="0" applyFont="1"/>
    <xf numFmtId="0" fontId="7" fillId="0" borderId="0" xfId="0" applyFont="1"/>
    <xf numFmtId="43" fontId="6" fillId="0" borderId="0" xfId="0" applyNumberFormat="1" applyFont="1"/>
    <xf numFmtId="43" fontId="6" fillId="0" borderId="1" xfId="0" applyNumberFormat="1" applyFont="1" applyBorder="1" applyAlignment="1">
      <alignment vertical="center"/>
    </xf>
    <xf numFmtId="2" fontId="6" fillId="0" borderId="1" xfId="0" applyNumberFormat="1" applyFont="1" applyBorder="1" applyAlignment="1">
      <alignment vertical="center"/>
    </xf>
    <xf numFmtId="0" fontId="0" fillId="0" borderId="0" xfId="0" applyAlignment="1">
      <alignment vertical="center"/>
    </xf>
    <xf numFmtId="43" fontId="3" fillId="0" borderId="1" xfId="1" applyFont="1" applyFill="1" applyBorder="1" applyAlignment="1">
      <alignment vertical="center"/>
    </xf>
    <xf numFmtId="0" fontId="9" fillId="3" borderId="0" xfId="0" applyFont="1" applyFill="1"/>
    <xf numFmtId="43" fontId="9" fillId="3" borderId="0" xfId="1" applyFont="1" applyFill="1"/>
    <xf numFmtId="0" fontId="0" fillId="3" borderId="0" xfId="0" applyFill="1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right" vertical="center"/>
    </xf>
    <xf numFmtId="43" fontId="5" fillId="2" borderId="1" xfId="1" applyFont="1" applyFill="1" applyBorder="1" applyAlignment="1">
      <alignment vertical="center"/>
    </xf>
    <xf numFmtId="43" fontId="5" fillId="2" borderId="1" xfId="0" applyNumberFormat="1" applyFont="1" applyFill="1" applyBorder="1" applyAlignment="1">
      <alignment vertical="center"/>
    </xf>
    <xf numFmtId="2" fontId="5" fillId="2" borderId="1" xfId="0" applyNumberFormat="1" applyFont="1" applyFill="1" applyBorder="1" applyAlignment="1">
      <alignment vertical="center"/>
    </xf>
    <xf numFmtId="0" fontId="8" fillId="0" borderId="0" xfId="0" applyFont="1"/>
    <xf numFmtId="2" fontId="3" fillId="0" borderId="1" xfId="0" applyNumberFormat="1" applyFont="1" applyBorder="1" applyAlignment="1">
      <alignment horizontal="right" vertical="center"/>
    </xf>
    <xf numFmtId="2" fontId="5" fillId="2" borderId="1" xfId="0" applyNumberFormat="1" applyFont="1" applyFill="1" applyBorder="1" applyAlignment="1">
      <alignment horizontal="right" vertical="center"/>
    </xf>
    <xf numFmtId="0" fontId="7" fillId="0" borderId="2" xfId="0" applyFont="1" applyBorder="1" applyAlignment="1">
      <alignment horizontal="center" vertical="center"/>
    </xf>
    <xf numFmtId="0" fontId="8" fillId="0" borderId="0" xfId="0" applyFont="1" applyAlignment="1">
      <alignment horizontal="center"/>
    </xf>
  </cellXfs>
  <cellStyles count="11">
    <cellStyle name="Comma" xfId="1" builtinId="3"/>
    <cellStyle name="Comma 2" xfId="5" xr:uid="{61F48692-C037-4872-9B00-F1FEDD8FC626}"/>
    <cellStyle name="Comma 2 2" xfId="8" xr:uid="{00000000-0005-0000-0000-000034000000}"/>
    <cellStyle name="Comma 3" xfId="9" xr:uid="{00000000-0005-0000-0000-000035000000}"/>
    <cellStyle name="Comma 4" xfId="3" xr:uid="{D052B491-6502-4381-AD18-14BCB72741CD}"/>
    <cellStyle name="Comma 4 2" xfId="10" xr:uid="{00000000-0005-0000-0000-000036000000}"/>
    <cellStyle name="Comma 5" xfId="7" xr:uid="{00000000-0005-0000-0000-000033000000}"/>
    <cellStyle name="Normal" xfId="0" builtinId="0"/>
    <cellStyle name="Normal 2" xfId="2" xr:uid="{2C84E777-C959-4AF9-BB0F-DFB538647AF5}"/>
    <cellStyle name="Normal 3" xfId="4" xr:uid="{243889CA-01FE-4FC9-B78B-06A29F3DF91D}"/>
    <cellStyle name="Normal 4" xfId="6" xr:uid="{00000000-0005-0000-0000-000037000000}"/>
  </cellStyles>
  <dxfs count="0"/>
  <tableStyles count="0" defaultTableStyle="TableStyleMedium2" defaultPivotStyle="PivotStyleLight16"/>
  <colors>
    <mruColors>
      <color rgb="FFFF66FF"/>
      <color rgb="FFFF5050"/>
      <color rgb="FF0000FF"/>
      <color rgb="FFFF9933"/>
      <color rgb="FFFF00FF"/>
      <color rgb="FF99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15806</xdr:colOff>
      <xdr:row>27</xdr:row>
      <xdr:rowOff>377341</xdr:rowOff>
    </xdr:from>
    <xdr:to>
      <xdr:col>10</xdr:col>
      <xdr:colOff>1488466</xdr:colOff>
      <xdr:row>34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7D16D458-BB79-4D6C-9F2B-7B95BEF0475C}"/>
            </a:ext>
          </a:extLst>
        </xdr:cNvPr>
        <xdr:cNvSpPr txBox="1"/>
      </xdr:nvSpPr>
      <xdr:spPr>
        <a:xfrm>
          <a:off x="15806" y="7774233"/>
          <a:ext cx="14764755" cy="226563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th-TH" sz="1600" b="1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สรุปผลการจัดซื้อจัดจ้าง ตั้งแต่เดือนมกราคม 2568 ถึงเดือนธันวาคม 2568 จำนวน </a:t>
          </a:r>
          <a:r>
            <a:rPr lang="en-US" sz="1600" b="1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111 </a:t>
          </a:r>
          <a:r>
            <a:rPr lang="th-TH" sz="1600" b="1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รายการ</a:t>
          </a:r>
          <a:endParaRPr lang="en-US" sz="1600">
            <a:solidFill>
              <a:schemeClr val="dk1"/>
            </a:solidFill>
            <a:effectLst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 lvl="0"/>
          <a:r>
            <a:rPr lang="th-TH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* วงเงินงบประมาณที่ได้รับอนุมัติ 32,110,627.50 บาท </a:t>
          </a:r>
          <a:endParaRPr lang="en-US" sz="1600">
            <a:solidFill>
              <a:schemeClr val="dk1"/>
            </a:solidFill>
            <a:effectLst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 lvl="0"/>
          <a:r>
            <a:rPr lang="th-TH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* ราคากลาง 33,332,228.02 บาท</a:t>
          </a:r>
          <a:endParaRPr lang="en-US" sz="1600">
            <a:solidFill>
              <a:schemeClr val="dk1"/>
            </a:solidFill>
            <a:effectLst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 lvl="0"/>
          <a:r>
            <a:rPr lang="th-TH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*</a:t>
          </a:r>
          <a:r>
            <a:rPr lang="th-TH" sz="1600" baseline="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วงเงินตกลงซื้อจ้าง 24,298,898.44 บาท หรือคิดเป็นร้อยละ 75</a:t>
          </a:r>
          <a:r>
            <a:rPr lang="en-US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.67% </a:t>
          </a:r>
          <a:r>
            <a:rPr lang="th-TH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ของวงเงินงบประมาณ </a:t>
          </a:r>
          <a:endParaRPr lang="en-US" sz="1600">
            <a:solidFill>
              <a:schemeClr val="dk1"/>
            </a:solidFill>
            <a:effectLst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r>
            <a:rPr lang="th-TH" sz="1600" b="1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	จัดซื้อจัดจ้าง ได้ต่ำกว่างบประมาณ 7,811,729</a:t>
          </a:r>
          <a:r>
            <a:rPr lang="en-US" sz="1600" b="1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.06 </a:t>
          </a:r>
          <a:r>
            <a:rPr lang="th-TH" sz="1600" b="1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บาท </a:t>
          </a:r>
          <a:r>
            <a:rPr lang="th-TH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หรือคิดเป็นร้อยละ 24</a:t>
          </a:r>
          <a:r>
            <a:rPr lang="en-GB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.</a:t>
          </a:r>
          <a:r>
            <a:rPr lang="th-TH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33 ของวงเงินงบประมาณ </a:t>
          </a:r>
          <a:endParaRPr lang="en-US" sz="1600">
            <a:solidFill>
              <a:schemeClr val="dk1"/>
            </a:solidFill>
            <a:effectLst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r>
            <a:rPr lang="th-TH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	</a:t>
          </a:r>
          <a:r>
            <a:rPr lang="th-TH" sz="1600" b="1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จัดซื้อจัดจ้าง ได้ต่ำกว่าราคากลาง 9</a:t>
          </a:r>
          <a:r>
            <a:rPr lang="en-US" sz="1600" b="1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,033</a:t>
          </a:r>
          <a:r>
            <a:rPr lang="th-TH" sz="1600" b="1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,329</a:t>
          </a:r>
          <a:r>
            <a:rPr lang="en-US" sz="1600" b="1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.58 </a:t>
          </a:r>
          <a:r>
            <a:rPr lang="th-TH" sz="1600" b="1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บาท</a:t>
          </a:r>
          <a:r>
            <a:rPr lang="th-TH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หรือคิดเป็นร้อยละ </a:t>
          </a:r>
          <a:r>
            <a:rPr lang="en-GB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27.10 </a:t>
          </a:r>
          <a:r>
            <a:rPr lang="th-TH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ของราคากลาง</a:t>
          </a:r>
        </a:p>
        <a:p>
          <a:endParaRPr lang="th-TH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th-TH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th-TH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th-TH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th-TH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th-TH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th-TH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th-TH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0</xdr:colOff>
      <xdr:row>2</xdr:row>
      <xdr:rowOff>251082</xdr:rowOff>
    </xdr:from>
    <xdr:to>
      <xdr:col>10</xdr:col>
      <xdr:colOff>1472660</xdr:colOff>
      <xdr:row>6</xdr:row>
      <xdr:rowOff>145878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9DACD19-AC47-4040-89CD-E4F2887CF424}"/>
            </a:ext>
          </a:extLst>
        </xdr:cNvPr>
        <xdr:cNvSpPr txBox="1"/>
      </xdr:nvSpPr>
      <xdr:spPr>
        <a:xfrm>
          <a:off x="0" y="1092028"/>
          <a:ext cx="14764755" cy="92452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n-US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		</a:t>
          </a:r>
          <a:r>
            <a:rPr lang="th-TH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บริษัท บริหารสินทรัพย์ ธนาคารอิสลามแห่งประเทศไทย จำกัด (บสอ.) ได้จัดทำรายงานการวิเคราะห์ผลการจัดซื้อจัดจ้าง ประจำปีงบประมาณ พ.ศ.</a:t>
          </a:r>
          <a:r>
            <a:rPr lang="en-US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2568 </a:t>
          </a:r>
          <a:r>
            <a:rPr lang="th-TH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เพื่อเป็นข้อมูลประกอบการประเมินคุณธรรมและความโปร่งใสในการดำเนินงานของหน่วยงานของรัฐ (</a:t>
          </a:r>
          <a:r>
            <a:rPr lang="en-US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Integrity and Transparency Assessment : ITA) </a:t>
          </a:r>
          <a:r>
            <a:rPr lang="th-TH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ที่กำหนดให้หน่วยงานมีการวิเคราะห์ ผลการจัดซื้อจัดจ้างในรอบปีที่ผ่านมา และนำผลวิเคราะห์ไปปรับปรุงพัฒนากระบวนการปฏิบัติงาน โดยเฉพาะอย่างยิ่งการจัดซื้อจัดจ้างภาครัฐที่ต้องแสดงถึงความโปร่งใสตรวจสอบได้ในการดำเนินงาน เพื่อให้มีประสิทธิภาพ ประสิทธิผล เกิดความคุ้มค่า และเป็นประโยชน์ต่อภาครัฐ</a:t>
          </a:r>
          <a:endParaRPr lang="th-TH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th-TH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th-TH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th-TH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1184190</xdr:colOff>
      <xdr:row>38</xdr:row>
      <xdr:rowOff>154460</xdr:rowOff>
    </xdr:from>
    <xdr:to>
      <xdr:col>8</xdr:col>
      <xdr:colOff>617838</xdr:colOff>
      <xdr:row>41</xdr:row>
      <xdr:rowOff>171623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74399CEF-4A94-411B-8F07-FFA0CF18029C}"/>
            </a:ext>
          </a:extLst>
        </xdr:cNvPr>
        <xdr:cNvSpPr txBox="1"/>
      </xdr:nvSpPr>
      <xdr:spPr>
        <a:xfrm>
          <a:off x="1184190" y="10005541"/>
          <a:ext cx="9722364" cy="78946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	</a:t>
          </a:r>
          <a:r>
            <a:rPr lang="th-TH" sz="1600" b="1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จากตารางที่ 1 </a:t>
          </a:r>
          <a:r>
            <a:rPr lang="th-TH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พบว่าในปีงบประมาณ พ.ศ. 2568 ได้ดำเนินการจัดซื้อจัดจ้าง จำนวนทั้งสิ้น 111 รายการ </a:t>
          </a:r>
          <a:r>
            <a:rPr lang="th-TH" sz="1600" b="1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วิธีการจัดซื้อจัดจ้างที่มีจำนวนสูงสุด</a:t>
          </a:r>
          <a:r>
            <a:rPr lang="th-TH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ได้แก่ ลำดับที่ 1 คือ วิธีเฉพาะเจาะจง จำนวน 101 รายการ หรือคิดเป็นร้อยละ 90.99 ลำดับที่ 2 คือ วิธีประกวดราคาอิเล็กทรอนิกส์ (</a:t>
          </a:r>
          <a:r>
            <a:rPr lang="en-US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e</a:t>
          </a:r>
          <a:r>
            <a:rPr lang="th-TH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-</a:t>
          </a:r>
          <a:r>
            <a:rPr lang="en-US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bidding</a:t>
          </a:r>
          <a:r>
            <a:rPr lang="th-TH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 จำนวน 8 รายการ หรือคิดเป็นร้อยละ 7.21</a:t>
          </a:r>
          <a:r>
            <a:rPr lang="th-TH" sz="1600" b="1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และลำดับที่ 3</a:t>
          </a:r>
          <a:r>
            <a:rPr lang="th-TH" sz="1600" b="1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วิธีคัดเลือก จำนวน 2 รายการ หรือคิดเป็นร้อยละ 1.80</a:t>
          </a:r>
          <a:endParaRPr lang="en-US" sz="1600">
            <a:solidFill>
              <a:schemeClr val="dk1"/>
            </a:solidFill>
            <a:effectLst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endParaRPr lang="th-TH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th-TH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th-TH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th-TH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th-TH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th-TH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th-TH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th-TH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 editAs="oneCell">
    <xdr:from>
      <xdr:col>1</xdr:col>
      <xdr:colOff>274595</xdr:colOff>
      <xdr:row>31</xdr:row>
      <xdr:rowOff>334663</xdr:rowOff>
    </xdr:from>
    <xdr:to>
      <xdr:col>7</xdr:col>
      <xdr:colOff>950824</xdr:colOff>
      <xdr:row>38</xdr:row>
      <xdr:rowOff>15909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7EDD1EE-7E23-162A-149C-89914B9F30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05338" y="9241825"/>
          <a:ext cx="7455283" cy="2324219"/>
        </a:xfrm>
        <a:prstGeom prst="rect">
          <a:avLst/>
        </a:prstGeom>
      </xdr:spPr>
    </xdr:pic>
    <xdr:clientData/>
  </xdr:twoCellAnchor>
  <xdr:twoCellAnchor>
    <xdr:from>
      <xdr:col>0</xdr:col>
      <xdr:colOff>411894</xdr:colOff>
      <xdr:row>61</xdr:row>
      <xdr:rowOff>338830</xdr:rowOff>
    </xdr:from>
    <xdr:to>
      <xdr:col>9</xdr:col>
      <xdr:colOff>214528</xdr:colOff>
      <xdr:row>64</xdr:row>
      <xdr:rowOff>295925</xdr:rowOff>
    </xdr:to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5871241B-C4A5-4214-B4C5-DD0D5845EBB4}"/>
            </a:ext>
          </a:extLst>
        </xdr:cNvPr>
        <xdr:cNvSpPr txBox="1"/>
      </xdr:nvSpPr>
      <xdr:spPr>
        <a:xfrm>
          <a:off x="411894" y="22772473"/>
          <a:ext cx="11414063" cy="110009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	จากตารางที่ 2 </a:t>
          </a:r>
          <a:r>
            <a:rPr lang="th-TH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จะเห็นได้ว่า งบประมาณที่จัดซื้อจัดจ้าง จำนวนทั้งสิ้น 32,110,627.50 บาท พบว่า </a:t>
          </a:r>
          <a:r>
            <a:rPr lang="th-TH" sz="1600" b="1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วิธีการจัดซื้อจัดจ้างที่มีจำนวนเงินสูงสุด </a:t>
          </a:r>
          <a:r>
            <a:rPr lang="th-TH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ได้แก่ ลำดับที่ 1 คือ วิธีประกวดราคาอิเล็กทรอนิกส์ </a:t>
          </a:r>
          <a:br>
            <a:rPr lang="th-TH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</a:br>
          <a:r>
            <a:rPr lang="th-TH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(</a:t>
          </a:r>
          <a:r>
            <a:rPr lang="en-US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e</a:t>
          </a:r>
          <a:r>
            <a:rPr lang="th-TH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-</a:t>
          </a:r>
          <a:r>
            <a:rPr lang="en-US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bidding</a:t>
          </a:r>
          <a:r>
            <a:rPr lang="th-TH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 เป็นเงินจำนวน 22</a:t>
          </a:r>
          <a:r>
            <a:rPr lang="en-US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,858,098.00 </a:t>
          </a:r>
          <a:r>
            <a:rPr lang="th-TH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บาท หรือคิดเป็นร้อยละ </a:t>
          </a:r>
          <a:r>
            <a:rPr lang="en-US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71.19 </a:t>
          </a:r>
          <a:r>
            <a:rPr lang="th-TH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ลำดับที่ </a:t>
          </a:r>
          <a:r>
            <a:rPr lang="en-US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2 </a:t>
          </a:r>
          <a:r>
            <a:rPr lang="th-TH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คือ วิธีคัดเลือก เป็นเงินจำนวน 4</a:t>
          </a:r>
          <a:r>
            <a:rPr lang="en-US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,630,</a:t>
          </a:r>
          <a:r>
            <a:rPr lang="th-TH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000.00 บาท หรือคิดเป็นร้อยละ 14.42  และลำดับ</a:t>
          </a:r>
          <a:r>
            <a:rPr lang="en-US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3</a:t>
          </a:r>
          <a:r>
            <a:rPr lang="th-TH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คือ วิธีเฉพาะเจาะจง เป็นเงินจำนวน 4</a:t>
          </a:r>
          <a:r>
            <a:rPr lang="en-US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,622,529.50 </a:t>
          </a:r>
          <a:r>
            <a:rPr lang="th-TH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บาท หรือคิดเป็นร้อยละ 14.40  </a:t>
          </a:r>
          <a:endParaRPr lang="th-TH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th-TH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th-TH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th-TH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th-TH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th-TH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th-TH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1918239</xdr:colOff>
      <xdr:row>54</xdr:row>
      <xdr:rowOff>173093</xdr:rowOff>
    </xdr:from>
    <xdr:to>
      <xdr:col>7</xdr:col>
      <xdr:colOff>636853</xdr:colOff>
      <xdr:row>61</xdr:row>
      <xdr:rowOff>51200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9021BF92-2D57-C88C-FDCB-E0D1DB724E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18239" y="19939736"/>
          <a:ext cx="7436257" cy="2545107"/>
        </a:xfrm>
        <a:prstGeom prst="rect">
          <a:avLst/>
        </a:prstGeom>
      </xdr:spPr>
    </xdr:pic>
    <xdr:clientData/>
  </xdr:twoCellAnchor>
  <xdr:twoCellAnchor editAs="oneCell">
    <xdr:from>
      <xdr:col>1</xdr:col>
      <xdr:colOff>643580</xdr:colOff>
      <xdr:row>65</xdr:row>
      <xdr:rowOff>347412</xdr:rowOff>
    </xdr:from>
    <xdr:to>
      <xdr:col>7</xdr:col>
      <xdr:colOff>454940</xdr:colOff>
      <xdr:row>75</xdr:row>
      <xdr:rowOff>235857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5D24AE8D-6D00-9525-CD13-669329ED25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575794" y="24305055"/>
          <a:ext cx="6596789" cy="3698445"/>
        </a:xfrm>
        <a:prstGeom prst="rect">
          <a:avLst/>
        </a:prstGeom>
      </xdr:spPr>
    </xdr:pic>
    <xdr:clientData/>
  </xdr:twoCellAnchor>
  <xdr:twoCellAnchor editAs="oneCell">
    <xdr:from>
      <xdr:col>2</xdr:col>
      <xdr:colOff>42905</xdr:colOff>
      <xdr:row>41</xdr:row>
      <xdr:rowOff>317500</xdr:rowOff>
    </xdr:from>
    <xdr:to>
      <xdr:col>6</xdr:col>
      <xdr:colOff>1397984</xdr:colOff>
      <xdr:row>50</xdr:row>
      <xdr:rowOff>234262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F205A78F-2C49-A321-2A0A-D20BDC834B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814594" y="15059797"/>
          <a:ext cx="5791498" cy="3314870"/>
        </a:xfrm>
        <a:prstGeom prst="rect">
          <a:avLst/>
        </a:prstGeom>
      </xdr:spPr>
    </xdr:pic>
    <xdr:clientData/>
  </xdr:twoCellAnchor>
  <xdr:twoCellAnchor>
    <xdr:from>
      <xdr:col>0</xdr:col>
      <xdr:colOff>51488</xdr:colOff>
      <xdr:row>81</xdr:row>
      <xdr:rowOff>94391</xdr:rowOff>
    </xdr:from>
    <xdr:to>
      <xdr:col>10</xdr:col>
      <xdr:colOff>1458783</xdr:colOff>
      <xdr:row>84</xdr:row>
      <xdr:rowOff>325245</xdr:rowOff>
    </xdr:to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9606B27D-EE21-4D63-AC62-2A23C6DF36D2}"/>
            </a:ext>
          </a:extLst>
        </xdr:cNvPr>
        <xdr:cNvSpPr txBox="1"/>
      </xdr:nvSpPr>
      <xdr:spPr>
        <a:xfrm>
          <a:off x="51488" y="29939391"/>
          <a:ext cx="14699390" cy="1363557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หน่วยงานเจ้าของงบประมาณหรือผู้ดำเนินโครงการ ไม่สามารถดำเนินการตามแผนการจัดซื้อจัดจ้างของหน่วยงาน</a:t>
          </a:r>
        </a:p>
        <a:p>
          <a:r>
            <a:rPr lang="th-TH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2. </a:t>
          </a:r>
          <a:r>
            <a:rPr lang="th-TH" sz="1600" b="0" i="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การจัดซื้อจัดจ้างที่เร่งด่วนหรือกระชั้นชิด ส่งผลให้เกิดความเสี่ยงที่จะเกิดข้อผิดพลาดในการดำเนินการจัดซื้อจัดจ้างและส่งผลกระทบต่อการดำเนินการจัดซื้อจัดจ้างในแต่ละขั้นตอน</a:t>
          </a:r>
        </a:p>
        <a:p>
          <a:r>
            <a:rPr lang="th-TH" sz="1600" b="0" i="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3. ส่วนงานที่ต้องการใช้พัสดุ ยังขาดความรู้ ความเข้าใจเกี่ยวกับการจัดทำรายละเอียดของขอบเขตงานที่ต้องจัดจ้างหรือการกำหนดรายละเอียดคุณลักษณะของพัสดุที่ต้องการจัดซื้อ รวมถึงการกำหนดราคากลางของงานที่จะซื้อหรือจ้าง จึงทำให้การจัดซื้อจัดจ้างเกิดความล่าช้า</a:t>
          </a:r>
        </a:p>
        <a:p>
          <a:r>
            <a:rPr lang="th-TH" sz="1600" b="0" i="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4.</a:t>
          </a:r>
          <a:r>
            <a:rPr lang="th-TH" sz="1600" b="0" i="0" baseline="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0" i="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ส่วนงานส่งเอกสารการจัดซื้อจัดจ้างที่มีรายละเอียดไม่ชัดเจน ไม่ถูกต้องครบถ้วน ทำให้ต้องส่งเอกสารกลับคืนเพื่อแก้ไขให้ถูกต้อง ส่งผลให้กระบวนการจัดซื้อจัดจ้างเกิดความล่าช้า</a:t>
          </a:r>
        </a:p>
      </xdr:txBody>
    </xdr:sp>
    <xdr:clientData/>
  </xdr:twoCellAnchor>
  <xdr:twoCellAnchor>
    <xdr:from>
      <xdr:col>0</xdr:col>
      <xdr:colOff>34326</xdr:colOff>
      <xdr:row>86</xdr:row>
      <xdr:rowOff>94391</xdr:rowOff>
    </xdr:from>
    <xdr:to>
      <xdr:col>10</xdr:col>
      <xdr:colOff>1441623</xdr:colOff>
      <xdr:row>89</xdr:row>
      <xdr:rowOff>155910</xdr:rowOff>
    </xdr:to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40860889-E761-44D7-A60D-A50759C84AA2}"/>
            </a:ext>
          </a:extLst>
        </xdr:cNvPr>
        <xdr:cNvSpPr txBox="1"/>
      </xdr:nvSpPr>
      <xdr:spPr>
        <a:xfrm>
          <a:off x="34326" y="31827229"/>
          <a:ext cx="14699392" cy="1194222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หน่วยงานเจ้าของงบประมาณหรือผู้ดำเนินโครงการ ควรมีการวางแผนการปฏิบัติการดำเนินการจัดซื้อจัดจ้างให้เป็นไปตามแผนการจัดหาพัสดุโดยเคร่งครัด เพื่อให้การจัดซื้อจัดจ้างเป็นไปตามระเบียบที่เกี่ยวข้อง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h-TH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2. หน่วยงานที่ต้องการใช้พัสดุ ต้องวางแผนการใช้พัสดุล่วงหน้า โดยรวมระยะเวลาดำเนินการจัดซื้อจัดจ้าง เพื่อให้การได้พัสดุทันเวลาตามความต้องการ และปฏิบัติให้เป็นไปตามแผน</a:t>
          </a:r>
          <a:endParaRPr lang="en-US" sz="1600">
            <a:solidFill>
              <a:schemeClr val="dk1"/>
            </a:solidFill>
            <a:effectLst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3. </a:t>
          </a:r>
          <a:r>
            <a:rPr lang="th-TH" sz="1600" b="0" i="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ส่งเสริมให้เจ้าหน้าที่ที่รับผิดชอบในการเสนอขออนมัติโครงการจัดซื้อจัดจ้าง ของแต่ละส่วนงานได้รับการพัฒนาองค์ความรู้ในงานที่รับผิดชอบเพื่อเพิ่มประสิทธิภาพในการปฏิบัติงาน</a:t>
          </a:r>
        </a:p>
        <a:p>
          <a:r>
            <a:rPr lang="th-TH" sz="1600" b="0" i="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4.</a:t>
          </a:r>
          <a:r>
            <a:rPr lang="th-TH" sz="1600" b="0" i="0" baseline="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0" i="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ส่วนงานควรตรวจสอบรายละเอียดเอกสารให้ถูกต้องครบถ้วนก่อนนำส่งให้ดำเนินการจัดซื้อจัดจ้าง</a:t>
          </a:r>
          <a:endParaRPr lang="th-TH" sz="16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647571-0EE0-46AE-B4FF-E0857F5D7DEF}">
  <dimension ref="A1:K97"/>
  <sheetViews>
    <sheetView tabSelected="1" zoomScale="70" zoomScaleNormal="70" workbookViewId="0">
      <selection activeCell="N7" sqref="N7"/>
    </sheetView>
  </sheetViews>
  <sheetFormatPr defaultRowHeight="14.25" x14ac:dyDescent="0.2"/>
  <cols>
    <col min="1" max="1" width="25.375" customWidth="1"/>
    <col min="2" max="2" width="11.125" customWidth="1"/>
    <col min="3" max="3" width="11.625" customWidth="1"/>
    <col min="4" max="4" width="17.625" customWidth="1"/>
    <col min="5" max="5" width="11.5" customWidth="1"/>
    <col min="6" max="6" width="17.625" customWidth="1"/>
    <col min="7" max="7" width="19.625" customWidth="1"/>
    <col min="8" max="8" width="20.625" customWidth="1"/>
    <col min="9" max="9" width="17.25" customWidth="1"/>
    <col min="10" max="10" width="22.125" customWidth="1"/>
    <col min="11" max="11" width="20.625" customWidth="1"/>
  </cols>
  <sheetData>
    <row r="1" spans="1:11" s="2" customFormat="1" ht="33.75" x14ac:dyDescent="0.5">
      <c r="A1" s="24" t="s">
        <v>20</v>
      </c>
      <c r="B1" s="24"/>
      <c r="C1" s="24"/>
      <c r="D1" s="24"/>
      <c r="E1" s="24"/>
      <c r="F1" s="24"/>
      <c r="G1" s="24"/>
      <c r="H1" s="24"/>
      <c r="I1" s="24"/>
      <c r="J1" s="24"/>
      <c r="K1" s="20"/>
    </row>
    <row r="2" spans="1:11" s="2" customFormat="1" ht="33" customHeight="1" x14ac:dyDescent="0.5">
      <c r="A2" s="24" t="s">
        <v>18</v>
      </c>
      <c r="B2" s="24"/>
      <c r="C2" s="24"/>
      <c r="D2" s="24"/>
      <c r="E2" s="24"/>
      <c r="F2" s="24"/>
      <c r="G2" s="24"/>
      <c r="H2" s="24"/>
      <c r="I2" s="24"/>
      <c r="J2" s="24"/>
      <c r="K2" s="20"/>
    </row>
    <row r="3" spans="1:11" ht="20.100000000000001" customHeight="1" x14ac:dyDescent="0.2"/>
    <row r="4" spans="1:11" ht="20.100000000000001" customHeight="1" x14ac:dyDescent="0.2"/>
    <row r="5" spans="1:11" ht="20.100000000000001" customHeight="1" x14ac:dyDescent="0.2"/>
    <row r="6" spans="1:11" ht="20.100000000000001" customHeight="1" x14ac:dyDescent="0.2"/>
    <row r="7" spans="1:11" ht="20.100000000000001" customHeight="1" x14ac:dyDescent="0.2"/>
    <row r="8" spans="1:11" ht="24.95" customHeight="1" x14ac:dyDescent="0.2">
      <c r="A8" s="23" t="s">
        <v>19</v>
      </c>
      <c r="B8" s="23"/>
      <c r="C8" s="23"/>
      <c r="D8" s="23"/>
      <c r="E8" s="23"/>
      <c r="F8" s="23"/>
      <c r="G8" s="23"/>
      <c r="H8" s="23"/>
      <c r="I8" s="23"/>
      <c r="J8" s="23"/>
      <c r="K8" s="23"/>
    </row>
    <row r="9" spans="1:11" ht="95.45" customHeight="1" x14ac:dyDescent="0.2">
      <c r="A9" s="14" t="s">
        <v>1</v>
      </c>
      <c r="B9" s="15" t="s">
        <v>4</v>
      </c>
      <c r="C9" s="15" t="s">
        <v>5</v>
      </c>
      <c r="D9" s="15" t="s">
        <v>6</v>
      </c>
      <c r="E9" s="15" t="s">
        <v>7</v>
      </c>
      <c r="F9" s="15" t="s">
        <v>8</v>
      </c>
      <c r="G9" s="15" t="s">
        <v>9</v>
      </c>
      <c r="H9" s="15" t="s">
        <v>10</v>
      </c>
      <c r="I9" s="15" t="s">
        <v>11</v>
      </c>
      <c r="J9" s="15" t="s">
        <v>12</v>
      </c>
      <c r="K9" s="15" t="s">
        <v>13</v>
      </c>
    </row>
    <row r="10" spans="1:11" s="7" customFormat="1" ht="41.1" customHeight="1" x14ac:dyDescent="0.2">
      <c r="A10" s="12" t="s">
        <v>14</v>
      </c>
      <c r="B10" s="1">
        <v>8</v>
      </c>
      <c r="C10" s="21">
        <f>B10*100/B13</f>
        <v>7.2072072072072073</v>
      </c>
      <c r="D10" s="8">
        <v>22858098</v>
      </c>
      <c r="E10" s="8">
        <f>D10*100/D13</f>
        <v>71.185460327737289</v>
      </c>
      <c r="F10" s="8">
        <v>24452879.66</v>
      </c>
      <c r="G10" s="8">
        <v>16865500</v>
      </c>
      <c r="H10" s="5">
        <f>D10-G10</f>
        <v>5992598</v>
      </c>
      <c r="I10" s="6">
        <f>H10*100/D10</f>
        <v>26.216520727140114</v>
      </c>
      <c r="J10" s="5">
        <f>F10-G10</f>
        <v>7587379.6600000001</v>
      </c>
      <c r="K10" s="6">
        <f>J10*100/F10</f>
        <v>31.028573180325381</v>
      </c>
    </row>
    <row r="11" spans="1:11" s="7" customFormat="1" ht="35.1" customHeight="1" x14ac:dyDescent="0.2">
      <c r="A11" s="13" t="s">
        <v>15</v>
      </c>
      <c r="B11" s="1">
        <v>2</v>
      </c>
      <c r="C11" s="21">
        <f>B11*100/B13</f>
        <v>1.8018018018018018</v>
      </c>
      <c r="D11" s="8">
        <v>4630000</v>
      </c>
      <c r="E11" s="8">
        <f>D11*100/D13</f>
        <v>14.418902277758352</v>
      </c>
      <c r="F11" s="8">
        <v>4625400</v>
      </c>
      <c r="G11" s="8">
        <v>3229350</v>
      </c>
      <c r="H11" s="5">
        <f>D11-G11</f>
        <v>1400650</v>
      </c>
      <c r="I11" s="6">
        <f>H11*100/D11</f>
        <v>30.251619870410366</v>
      </c>
      <c r="J11" s="5">
        <f>F11-G11</f>
        <v>1396050</v>
      </c>
      <c r="K11" s="6">
        <f>J11*100/F11</f>
        <v>30.182254507718252</v>
      </c>
    </row>
    <row r="12" spans="1:11" s="7" customFormat="1" ht="35.1" customHeight="1" x14ac:dyDescent="0.2">
      <c r="A12" s="13" t="s">
        <v>16</v>
      </c>
      <c r="B12" s="1">
        <f>41+56+4</f>
        <v>101</v>
      </c>
      <c r="C12" s="21">
        <f>B12*100/B13</f>
        <v>90.990990990990994</v>
      </c>
      <c r="D12" s="8">
        <f>3872908.5+245396+504225</f>
        <v>4622529.5</v>
      </c>
      <c r="E12" s="8">
        <f>D12*100/D13</f>
        <v>14.395637394504359</v>
      </c>
      <c r="F12" s="8">
        <v>4253948.3600000003</v>
      </c>
      <c r="G12" s="8">
        <f>3475468.4+226765.04+501815</f>
        <v>4204048.4399999995</v>
      </c>
      <c r="H12" s="5">
        <f>D12-G12</f>
        <v>418481.06000000052</v>
      </c>
      <c r="I12" s="6">
        <f>H12*100/D12</f>
        <v>9.053074945222102</v>
      </c>
      <c r="J12" s="5">
        <f>F12-G12</f>
        <v>49899.920000000857</v>
      </c>
      <c r="K12" s="6">
        <f>J12*100/F12</f>
        <v>1.1730259931975491</v>
      </c>
    </row>
    <row r="13" spans="1:11" s="7" customFormat="1" ht="35.1" customHeight="1" x14ac:dyDescent="0.2">
      <c r="A13" s="16" t="s">
        <v>2</v>
      </c>
      <c r="B13" s="14">
        <f t="shared" ref="B13:G13" si="0">SUM(B10:B12)</f>
        <v>111</v>
      </c>
      <c r="C13" s="22">
        <f t="shared" si="0"/>
        <v>100</v>
      </c>
      <c r="D13" s="17">
        <f t="shared" si="0"/>
        <v>32110627.5</v>
      </c>
      <c r="E13" s="18">
        <f t="shared" si="0"/>
        <v>100</v>
      </c>
      <c r="F13" s="18">
        <f t="shared" si="0"/>
        <v>33332228.02</v>
      </c>
      <c r="G13" s="18">
        <f t="shared" si="0"/>
        <v>24298898.439999998</v>
      </c>
      <c r="H13" s="18">
        <f>D13-G13</f>
        <v>7811729.0600000024</v>
      </c>
      <c r="I13" s="19">
        <f>H13*100/D13</f>
        <v>24.327550310251652</v>
      </c>
      <c r="J13" s="18">
        <f>F13-G13</f>
        <v>9033329.5800000019</v>
      </c>
      <c r="K13" s="19">
        <f>J13*100/F13</f>
        <v>27.100887389165301</v>
      </c>
    </row>
    <row r="14" spans="1:11" s="11" customFormat="1" ht="18.75" x14ac:dyDescent="0.3">
      <c r="A14" s="9"/>
      <c r="B14" s="9"/>
      <c r="C14" s="9"/>
      <c r="D14" s="10"/>
      <c r="E14" s="9"/>
      <c r="F14" s="10"/>
      <c r="G14" s="10"/>
      <c r="H14" s="10"/>
      <c r="I14" s="9"/>
      <c r="J14" s="10"/>
      <c r="K14" s="9"/>
    </row>
    <row r="15" spans="1:11" s="2" customFormat="1" ht="21" x14ac:dyDescent="0.35">
      <c r="A15" s="2" t="s">
        <v>17</v>
      </c>
      <c r="H15" s="4"/>
    </row>
    <row r="16" spans="1:11" ht="21" x14ac:dyDescent="0.35">
      <c r="A16" s="2"/>
      <c r="B16" s="2"/>
      <c r="C16" s="2"/>
      <c r="D16" s="2"/>
      <c r="E16" s="2"/>
      <c r="F16" s="2"/>
      <c r="G16" s="2"/>
      <c r="H16" s="2"/>
      <c r="J16" s="2"/>
      <c r="K16" s="2"/>
    </row>
    <row r="17" spans="1:11" ht="21" x14ac:dyDescent="0.35">
      <c r="A17" s="2"/>
      <c r="B17" s="2"/>
      <c r="C17" s="2"/>
      <c r="D17" s="2"/>
      <c r="E17" s="2"/>
      <c r="F17" s="2"/>
      <c r="G17" s="2"/>
      <c r="H17" s="2"/>
      <c r="J17" s="2"/>
      <c r="K17" s="2"/>
    </row>
    <row r="18" spans="1:11" ht="21" x14ac:dyDescent="0.35">
      <c r="A18" s="2"/>
      <c r="B18" s="2"/>
      <c r="C18" s="2"/>
      <c r="D18" s="2"/>
      <c r="E18" s="2"/>
      <c r="F18" s="2"/>
      <c r="G18" s="2"/>
      <c r="H18" s="2"/>
      <c r="J18" s="2"/>
      <c r="K18" s="2"/>
    </row>
    <row r="19" spans="1:11" ht="21" x14ac:dyDescent="0.35">
      <c r="A19" s="2"/>
      <c r="B19" s="2"/>
      <c r="C19" s="2"/>
      <c r="D19" s="2"/>
      <c r="E19" s="2"/>
      <c r="F19" s="2"/>
      <c r="G19" s="2"/>
      <c r="H19" s="2"/>
      <c r="J19" s="2"/>
      <c r="K19" s="2"/>
    </row>
    <row r="20" spans="1:11" ht="21" x14ac:dyDescent="0.35">
      <c r="A20" s="2"/>
      <c r="B20" s="2"/>
      <c r="C20" s="2"/>
      <c r="D20" s="2"/>
      <c r="E20" s="2"/>
      <c r="F20" s="2"/>
      <c r="G20" s="2"/>
      <c r="H20" s="2"/>
      <c r="J20" s="2"/>
      <c r="K20" s="2"/>
    </row>
    <row r="21" spans="1:11" ht="21" x14ac:dyDescent="0.35">
      <c r="A21" s="2"/>
      <c r="B21" s="2"/>
      <c r="C21" s="2"/>
      <c r="D21" s="2"/>
      <c r="E21" s="2"/>
      <c r="F21" s="2"/>
      <c r="G21" s="2"/>
      <c r="H21" s="2"/>
      <c r="J21" s="2"/>
      <c r="K21" s="2"/>
    </row>
    <row r="22" spans="1:11" ht="21" x14ac:dyDescent="0.35">
      <c r="A22" s="2"/>
      <c r="B22" s="2"/>
      <c r="C22" s="2"/>
      <c r="D22" s="2"/>
      <c r="E22" s="2"/>
      <c r="F22" s="2"/>
      <c r="G22" s="2"/>
      <c r="H22" s="2"/>
      <c r="J22" s="2"/>
      <c r="K22" s="2"/>
    </row>
    <row r="23" spans="1:11" ht="21" x14ac:dyDescent="0.35">
      <c r="A23" s="2"/>
      <c r="B23" s="2"/>
      <c r="C23" s="2"/>
      <c r="D23" s="2"/>
      <c r="E23" s="2"/>
      <c r="F23" s="2"/>
      <c r="G23" s="2"/>
      <c r="H23" s="2"/>
      <c r="J23" s="2"/>
      <c r="K23" s="2"/>
    </row>
    <row r="24" spans="1:11" ht="21" x14ac:dyDescent="0.35">
      <c r="A24" s="2"/>
      <c r="B24" s="2"/>
      <c r="C24" s="2"/>
      <c r="D24" s="2"/>
      <c r="E24" s="2"/>
      <c r="F24" s="2"/>
      <c r="G24" s="2"/>
      <c r="H24" s="2"/>
      <c r="J24" s="2"/>
      <c r="K24" s="2"/>
    </row>
    <row r="25" spans="1:11" ht="30" customHeight="1" x14ac:dyDescent="0.3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1" ht="30" customHeight="1" x14ac:dyDescent="0.3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1" ht="30" customHeight="1" x14ac:dyDescent="0.3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1" ht="30" customHeight="1" x14ac:dyDescent="0.3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11" ht="30" customHeight="1" x14ac:dyDescent="0.3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1:11" ht="30" customHeight="1" x14ac:dyDescent="0.3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</row>
    <row r="31" spans="1:11" ht="30" customHeight="1" x14ac:dyDescent="0.3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</row>
    <row r="32" spans="1:11" ht="30" customHeight="1" x14ac:dyDescent="0.3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</row>
    <row r="33" spans="1:11" ht="30" customHeight="1" x14ac:dyDescent="0.3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</row>
    <row r="34" spans="1:11" ht="30" customHeight="1" x14ac:dyDescent="0.3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</row>
    <row r="35" spans="1:11" ht="30" customHeight="1" x14ac:dyDescent="0.3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</row>
    <row r="36" spans="1:11" ht="30" customHeight="1" x14ac:dyDescent="0.3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</row>
    <row r="37" spans="1:11" ht="30" customHeight="1" x14ac:dyDescent="0.3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</row>
    <row r="38" spans="1:11" ht="30" customHeight="1" x14ac:dyDescent="0.3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</row>
    <row r="39" spans="1:11" ht="30" customHeight="1" x14ac:dyDescent="0.3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</row>
    <row r="40" spans="1:11" ht="30" customHeight="1" x14ac:dyDescent="0.3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</row>
    <row r="41" spans="1:11" ht="30" customHeight="1" x14ac:dyDescent="0.3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</row>
    <row r="42" spans="1:11" ht="30" customHeight="1" x14ac:dyDescent="0.3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</row>
    <row r="43" spans="1:11" ht="30" customHeight="1" x14ac:dyDescent="0.3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</row>
    <row r="44" spans="1:11" ht="30" customHeight="1" x14ac:dyDescent="0.3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</row>
    <row r="45" spans="1:11" ht="30" customHeight="1" x14ac:dyDescent="0.3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</row>
    <row r="46" spans="1:11" ht="30" customHeight="1" x14ac:dyDescent="0.3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</row>
    <row r="47" spans="1:11" ht="30" customHeight="1" x14ac:dyDescent="0.3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</row>
    <row r="48" spans="1:11" ht="30" customHeight="1" x14ac:dyDescent="0.3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</row>
    <row r="49" spans="1:11" ht="30" customHeight="1" x14ac:dyDescent="0.3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</row>
    <row r="50" spans="1:11" ht="30" customHeight="1" x14ac:dyDescent="0.3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</row>
    <row r="51" spans="1:11" ht="30" customHeight="1" x14ac:dyDescent="0.3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</row>
    <row r="52" spans="1:11" ht="30" customHeight="1" x14ac:dyDescent="0.3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</row>
    <row r="53" spans="1:11" ht="30" customHeight="1" x14ac:dyDescent="0.3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</row>
    <row r="54" spans="1:11" ht="30" customHeight="1" x14ac:dyDescent="0.3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</row>
    <row r="55" spans="1:11" ht="30" customHeight="1" x14ac:dyDescent="0.3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</row>
    <row r="56" spans="1:11" ht="30" customHeight="1" x14ac:dyDescent="0.3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</row>
    <row r="57" spans="1:11" ht="30" customHeight="1" x14ac:dyDescent="0.3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</row>
    <row r="58" spans="1:11" ht="30" customHeight="1" x14ac:dyDescent="0.3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</row>
    <row r="59" spans="1:11" ht="30" customHeight="1" x14ac:dyDescent="0.3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</row>
    <row r="60" spans="1:11" ht="30" customHeight="1" x14ac:dyDescent="0.3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</row>
    <row r="61" spans="1:11" ht="30" customHeight="1" x14ac:dyDescent="0.2"/>
    <row r="62" spans="1:11" ht="30" customHeight="1" x14ac:dyDescent="0.2"/>
    <row r="63" spans="1:11" ht="30" customHeight="1" x14ac:dyDescent="0.2"/>
    <row r="64" spans="1:11" ht="30" customHeight="1" x14ac:dyDescent="0.2"/>
    <row r="65" ht="30" customHeight="1" x14ac:dyDescent="0.2"/>
    <row r="66" ht="30" customHeight="1" x14ac:dyDescent="0.2"/>
    <row r="67" ht="30" customHeight="1" x14ac:dyDescent="0.2"/>
    <row r="68" ht="30" customHeight="1" x14ac:dyDescent="0.2"/>
    <row r="69" ht="30" customHeight="1" x14ac:dyDescent="0.2"/>
    <row r="70" ht="30" customHeight="1" x14ac:dyDescent="0.2"/>
    <row r="71" ht="30" customHeight="1" x14ac:dyDescent="0.2"/>
    <row r="72" ht="30" customHeight="1" x14ac:dyDescent="0.2"/>
    <row r="73" ht="30" customHeight="1" x14ac:dyDescent="0.2"/>
    <row r="74" ht="30" customHeight="1" x14ac:dyDescent="0.2"/>
    <row r="75" ht="30" customHeight="1" x14ac:dyDescent="0.2"/>
    <row r="76" ht="30" customHeight="1" x14ac:dyDescent="0.2"/>
    <row r="77" ht="30" customHeight="1" x14ac:dyDescent="0.2"/>
    <row r="78" ht="30" customHeight="1" x14ac:dyDescent="0.2"/>
    <row r="79" ht="30" customHeight="1" x14ac:dyDescent="0.2"/>
    <row r="80" ht="30" customHeight="1" x14ac:dyDescent="0.2"/>
    <row r="81" spans="1:1" ht="30" customHeight="1" x14ac:dyDescent="0.35">
      <c r="A81" s="3" t="s">
        <v>0</v>
      </c>
    </row>
    <row r="82" spans="1:1" ht="30" customHeight="1" x14ac:dyDescent="0.2"/>
    <row r="83" spans="1:1" ht="30" customHeight="1" x14ac:dyDescent="0.2"/>
    <row r="84" spans="1:1" ht="30" customHeight="1" x14ac:dyDescent="0.2"/>
    <row r="85" spans="1:1" ht="30" customHeight="1" x14ac:dyDescent="0.2"/>
    <row r="86" spans="1:1" ht="30" customHeight="1" x14ac:dyDescent="0.35">
      <c r="A86" s="3" t="s">
        <v>3</v>
      </c>
    </row>
    <row r="87" spans="1:1" ht="30" customHeight="1" x14ac:dyDescent="0.2"/>
    <row r="88" spans="1:1" ht="30" customHeight="1" x14ac:dyDescent="0.2"/>
    <row r="89" spans="1:1" ht="30" customHeight="1" x14ac:dyDescent="0.2"/>
    <row r="90" spans="1:1" ht="30" customHeight="1" x14ac:dyDescent="0.2"/>
    <row r="91" spans="1:1" ht="30" customHeight="1" x14ac:dyDescent="0.2"/>
    <row r="92" spans="1:1" ht="30" customHeight="1" x14ac:dyDescent="0.2"/>
    <row r="93" spans="1:1" ht="30" customHeight="1" x14ac:dyDescent="0.2"/>
    <row r="94" spans="1:1" ht="30" customHeight="1" x14ac:dyDescent="0.2"/>
    <row r="95" spans="1:1" ht="30" customHeight="1" x14ac:dyDescent="0.2"/>
    <row r="96" spans="1:1" ht="30" customHeight="1" x14ac:dyDescent="0.2"/>
    <row r="97" ht="30" customHeight="1" x14ac:dyDescent="0.2"/>
  </sheetData>
  <mergeCells count="3">
    <mergeCell ref="A8:K8"/>
    <mergeCell ref="A1:J1"/>
    <mergeCell ref="A2:J2"/>
  </mergeCells>
  <pageMargins left="0.59055118110236227" right="0.31496062992125984" top="0.74803149606299213" bottom="0.35433070866141736" header="0.31496062992125984" footer="0.31496062992125984"/>
  <pageSetup paperSize="9"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รายงานสรุปผล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Arkom Arunrunsree</dc:creator>
  <cp:lastModifiedBy>Prin Phaphan</cp:lastModifiedBy>
  <cp:lastPrinted>2026-05-29T08:29:33Z</cp:lastPrinted>
  <dcterms:created xsi:type="dcterms:W3CDTF">2023-07-14T06:49:41Z</dcterms:created>
  <dcterms:modified xsi:type="dcterms:W3CDTF">2026-06-10T07:20:31Z</dcterms:modified>
</cp:coreProperties>
</file>